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sperityconnectionstl-my.sharepoint.com/personal/greg_prosperityconnection_org/Documents/Desktop/"/>
    </mc:Choice>
  </mc:AlternateContent>
  <xr:revisionPtr revIDLastSave="0" documentId="8_{AB013B3B-592C-4BFA-A0EE-83E418D08888}" xr6:coauthVersionLast="47" xr6:coauthVersionMax="47" xr10:uidLastSave="{00000000-0000-0000-0000-000000000000}"/>
  <bookViews>
    <workbookView xWindow="-108" yWindow="-108" windowWidth="23256" windowHeight="13896" xr2:uid="{52EC10C5-03C3-4695-8D4B-F953E9DE3AA7}"/>
  </bookViews>
  <sheets>
    <sheet name="Income By Quarter" sheetId="5" r:id="rId1"/>
    <sheet name="Current Grant Projections" sheetId="1" r:id="rId2"/>
    <sheet name="New Grants Submitted" sheetId="2" r:id="rId3"/>
    <sheet name="Earned Income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5" l="1"/>
  <c r="B16" i="5"/>
  <c r="B14" i="2" l="1"/>
  <c r="B31" i="5"/>
  <c r="B18" i="3"/>
  <c r="C18" i="3"/>
  <c r="F26" i="1"/>
  <c r="B44" i="5" l="1"/>
  <c r="B46" i="5" s="1"/>
  <c r="B51" i="5" s="1"/>
</calcChain>
</file>

<file path=xl/sharedStrings.xml><?xml version="1.0" encoding="utf-8"?>
<sst xmlns="http://schemas.openxmlformats.org/spreadsheetml/2006/main" count="161" uniqueCount="102">
  <si>
    <t>Funding</t>
  </si>
  <si>
    <t>Amount</t>
  </si>
  <si>
    <t>EI stands for "earned income"</t>
  </si>
  <si>
    <t>Quarter 3 (July-September)</t>
  </si>
  <si>
    <t>Edward Jones</t>
  </si>
  <si>
    <t>Great Southern Bank</t>
  </si>
  <si>
    <t>Confirmed</t>
  </si>
  <si>
    <t>Commerce Bank</t>
  </si>
  <si>
    <t>PNC</t>
  </si>
  <si>
    <t>Parkside Financial</t>
  </si>
  <si>
    <t>Equifax</t>
  </si>
  <si>
    <t>Dana Brown Charitable Trust</t>
  </si>
  <si>
    <t>NISA</t>
  </si>
  <si>
    <t>Enterprise Bank and Trust</t>
  </si>
  <si>
    <t>Access Point (EI)</t>
  </si>
  <si>
    <t>Total</t>
  </si>
  <si>
    <t>Quarter 4 (October-December)</t>
  </si>
  <si>
    <t>Wells Fargo</t>
  </si>
  <si>
    <t>RGA</t>
  </si>
  <si>
    <t>Enterprise Holdings</t>
  </si>
  <si>
    <t>Light a Single Candle</t>
  </si>
  <si>
    <t>US Bank (Opportunity Fund)</t>
  </si>
  <si>
    <t>Core and Main (EI)</t>
  </si>
  <si>
    <t>Moneta (EI)</t>
  </si>
  <si>
    <t>Ponce Health Services (EI)</t>
  </si>
  <si>
    <t>APA Adoption Center (EI)</t>
  </si>
  <si>
    <t>Bio STL (EI)</t>
  </si>
  <si>
    <t>Possible Funding*</t>
  </si>
  <si>
    <t>Stifel</t>
  </si>
  <si>
    <t>Tracey Family Foundation</t>
  </si>
  <si>
    <t>First Bank</t>
  </si>
  <si>
    <t>James S. McDonnell</t>
  </si>
  <si>
    <t>Urban Strategies Project (EI)</t>
  </si>
  <si>
    <t>Regional Business Council</t>
  </si>
  <si>
    <t>County Housing Authority (JSMF Proposal)</t>
  </si>
  <si>
    <t>Total (Remaining Targets)</t>
  </si>
  <si>
    <t>Funding obtained to date</t>
  </si>
  <si>
    <t>Total projected for the year</t>
  </si>
  <si>
    <t>Original budgeted projection of income</t>
  </si>
  <si>
    <t>Difference from income projected in original budget</t>
  </si>
  <si>
    <t>*For "Possible Funding", these grants are not factored into the total "remaining targets" funding in row 39 but are funds we believe we can still secure this year</t>
  </si>
  <si>
    <t>Grant</t>
  </si>
  <si>
    <t>Grant Type</t>
  </si>
  <si>
    <t>Projected Award</t>
  </si>
  <si>
    <t>Month Projected</t>
  </si>
  <si>
    <t>% of Income</t>
  </si>
  <si>
    <t>Amount Awarded</t>
  </si>
  <si>
    <t>American Family Insurance</t>
  </si>
  <si>
    <t>Corporate Grant</t>
  </si>
  <si>
    <t>January</t>
  </si>
  <si>
    <t>April</t>
  </si>
  <si>
    <t>Hough Foundation</t>
  </si>
  <si>
    <t>Foundation Grant</t>
  </si>
  <si>
    <t>St. Louis Community Foundation</t>
  </si>
  <si>
    <t>June</t>
  </si>
  <si>
    <t>Tracy Family Foundation</t>
  </si>
  <si>
    <t>February</t>
  </si>
  <si>
    <t xml:space="preserve">September </t>
  </si>
  <si>
    <t>Moneta</t>
  </si>
  <si>
    <t>March</t>
  </si>
  <si>
    <t>Bill Seidhoff</t>
  </si>
  <si>
    <t>Individual Donor</t>
  </si>
  <si>
    <t>US Bank</t>
  </si>
  <si>
    <t>August</t>
  </si>
  <si>
    <t>Sponsorship</t>
  </si>
  <si>
    <t>September</t>
  </si>
  <si>
    <t>November</t>
  </si>
  <si>
    <t>Carrollton Bank</t>
  </si>
  <si>
    <t>December</t>
  </si>
  <si>
    <t>Enterprise Holdings Foundation</t>
  </si>
  <si>
    <t>Funder</t>
  </si>
  <si>
    <t>Grant Budget</t>
  </si>
  <si>
    <t>Submitted</t>
  </si>
  <si>
    <t>Robert G Woods Foundation</t>
  </si>
  <si>
    <t>Declined</t>
  </si>
  <si>
    <t>James S. McDonnell (County)</t>
  </si>
  <si>
    <t>James S. McDonnell (PC)</t>
  </si>
  <si>
    <t>Upward Momentum</t>
  </si>
  <si>
    <t>United Way - Safety Net Funding</t>
  </si>
  <si>
    <t xml:space="preserve">O'Reily </t>
  </si>
  <si>
    <t>FINRA</t>
  </si>
  <si>
    <t>Foundation for Financial Planning</t>
  </si>
  <si>
    <t>Walmart - Retail Grant</t>
  </si>
  <si>
    <t>Partner Name</t>
  </si>
  <si>
    <t>Amount Received</t>
  </si>
  <si>
    <t>Amount Projected</t>
  </si>
  <si>
    <t>Notes</t>
  </si>
  <si>
    <t>THISTL</t>
  </si>
  <si>
    <t>Kranzburg</t>
  </si>
  <si>
    <t>Mission STL</t>
  </si>
  <si>
    <t>CRA Association</t>
  </si>
  <si>
    <t>Amara NFP - </t>
  </si>
  <si>
    <t>Believe Middle College - </t>
  </si>
  <si>
    <t>ICL Group- Sponsored Class - </t>
  </si>
  <si>
    <t>Small Business Empowerment Center -  </t>
  </si>
  <si>
    <t>APA Adoption Center </t>
  </si>
  <si>
    <t>BioSTL </t>
  </si>
  <si>
    <t>Core &amp; Main </t>
  </si>
  <si>
    <t>Moneta </t>
  </si>
  <si>
    <t>Ponce Health sciences University  </t>
  </si>
  <si>
    <t>Access Point</t>
  </si>
  <si>
    <t xml:space="preserve">Access Point- 2nd contract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</si>
</sst>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wrapText="1"/>
    </xf>
    <xf numFmtId="8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9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8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 wrapText="1"/>
    </xf>
    <xf numFmtId="6" fontId="0" fillId="0" borderId="0" xfId="0" applyNumberFormat="1"/>
    <xf numFmtId="8" fontId="2" fillId="4" borderId="1" xfId="0" applyNumberFormat="1" applyFont="1" applyFill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wrapText="1" readingOrder="1"/>
    </xf>
    <xf numFmtId="0" fontId="2" fillId="4" borderId="1" xfId="0" applyFont="1" applyFill="1" applyBorder="1" applyAlignment="1">
      <alignment horizontal="center" wrapText="1"/>
    </xf>
    <xf numFmtId="3" fontId="0" fillId="0" borderId="0" xfId="0" applyNumberFormat="1"/>
    <xf numFmtId="38" fontId="5" fillId="0" borderId="0" xfId="0" applyNumberFormat="1" applyFont="1"/>
    <xf numFmtId="0" fontId="6" fillId="0" borderId="0" xfId="0" applyFont="1"/>
    <xf numFmtId="4" fontId="0" fillId="0" borderId="0" xfId="0" applyNumberFormat="1"/>
    <xf numFmtId="0" fontId="7" fillId="0" borderId="0" xfId="0" applyFont="1"/>
    <xf numFmtId="3" fontId="0" fillId="3" borderId="0" xfId="0" applyNumberFormat="1" applyFill="1"/>
    <xf numFmtId="0" fontId="0" fillId="3" borderId="0" xfId="0" applyFill="1"/>
    <xf numFmtId="6" fontId="0" fillId="3" borderId="0" xfId="0" applyNumberFormat="1" applyFill="1"/>
    <xf numFmtId="0" fontId="4" fillId="0" borderId="0" xfId="0" applyFont="1" applyAlignment="1">
      <alignment wrapText="1" readingOrder="1"/>
    </xf>
    <xf numFmtId="38" fontId="5" fillId="0" borderId="0" xfId="0" applyNumberFormat="1" applyFont="1" applyAlignment="1">
      <alignment horizontal="right"/>
    </xf>
    <xf numFmtId="3" fontId="5" fillId="0" borderId="0" xfId="0" applyNumberFormat="1" applyFont="1"/>
    <xf numFmtId="8" fontId="0" fillId="0" borderId="0" xfId="0" applyNumberFormat="1"/>
    <xf numFmtId="0" fontId="8" fillId="0" borderId="0" xfId="0" applyFont="1" applyAlignment="1">
      <alignment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7F65-D00B-402D-BC65-73B813EF0A96}">
  <dimension ref="A2:D53"/>
  <sheetViews>
    <sheetView tabSelected="1" workbookViewId="0">
      <selection activeCell="C15" sqref="C15"/>
    </sheetView>
  </sheetViews>
  <sheetFormatPr defaultRowHeight="14.4" x14ac:dyDescent="0.3"/>
  <cols>
    <col min="1" max="1" width="46.33203125" customWidth="1"/>
    <col min="2" max="2" width="22.109375" customWidth="1"/>
    <col min="3" max="3" width="14.33203125" customWidth="1"/>
  </cols>
  <sheetData>
    <row r="2" spans="1:4" s="17" customFormat="1" ht="18" x14ac:dyDescent="0.35">
      <c r="A2" s="17" t="s">
        <v>0</v>
      </c>
      <c r="B2" s="17" t="s">
        <v>1</v>
      </c>
      <c r="D2" t="s">
        <v>2</v>
      </c>
    </row>
    <row r="3" spans="1:4" s="17" customFormat="1" ht="18" x14ac:dyDescent="0.35"/>
    <row r="4" spans="1:4" ht="18" x14ac:dyDescent="0.35">
      <c r="A4" s="17" t="s">
        <v>3</v>
      </c>
    </row>
    <row r="6" spans="1:4" x14ac:dyDescent="0.3">
      <c r="A6" t="s">
        <v>4</v>
      </c>
      <c r="B6" s="9">
        <v>10000</v>
      </c>
    </row>
    <row r="7" spans="1:4" x14ac:dyDescent="0.3">
      <c r="A7" t="s">
        <v>5</v>
      </c>
      <c r="B7" s="9">
        <v>20000</v>
      </c>
      <c r="C7" t="s">
        <v>6</v>
      </c>
    </row>
    <row r="8" spans="1:4" x14ac:dyDescent="0.3">
      <c r="A8" t="s">
        <v>7</v>
      </c>
      <c r="B8" s="9">
        <v>5000</v>
      </c>
    </row>
    <row r="9" spans="1:4" x14ac:dyDescent="0.3">
      <c r="A9" t="s">
        <v>8</v>
      </c>
      <c r="B9" s="9">
        <v>10000</v>
      </c>
    </row>
    <row r="10" spans="1:4" x14ac:dyDescent="0.3">
      <c r="A10" t="s">
        <v>9</v>
      </c>
      <c r="B10" s="9">
        <v>40000</v>
      </c>
      <c r="C10" t="s">
        <v>6</v>
      </c>
    </row>
    <row r="11" spans="1:4" x14ac:dyDescent="0.3">
      <c r="A11" t="s">
        <v>10</v>
      </c>
      <c r="B11" s="9">
        <v>300000</v>
      </c>
    </row>
    <row r="12" spans="1:4" x14ac:dyDescent="0.3">
      <c r="A12" t="s">
        <v>11</v>
      </c>
      <c r="B12" s="9">
        <v>12000</v>
      </c>
      <c r="C12" t="s">
        <v>6</v>
      </c>
    </row>
    <row r="13" spans="1:4" x14ac:dyDescent="0.3">
      <c r="A13" t="s">
        <v>12</v>
      </c>
      <c r="B13" s="9">
        <v>50000</v>
      </c>
      <c r="C13" t="s">
        <v>6</v>
      </c>
    </row>
    <row r="14" spans="1:4" x14ac:dyDescent="0.3">
      <c r="A14" t="s">
        <v>13</v>
      </c>
      <c r="B14" s="9">
        <v>10000</v>
      </c>
      <c r="C14" t="s">
        <v>6</v>
      </c>
    </row>
    <row r="15" spans="1:4" x14ac:dyDescent="0.3">
      <c r="A15" t="s">
        <v>14</v>
      </c>
      <c r="B15" s="9">
        <v>11750</v>
      </c>
      <c r="C15" s="27" t="s">
        <v>6</v>
      </c>
    </row>
    <row r="16" spans="1:4" x14ac:dyDescent="0.3">
      <c r="A16" s="21" t="s">
        <v>15</v>
      </c>
      <c r="B16" s="22">
        <f>SUM(B4:B15)</f>
        <v>468750</v>
      </c>
    </row>
    <row r="18" spans="1:3" ht="18" x14ac:dyDescent="0.35">
      <c r="A18" s="17" t="s">
        <v>16</v>
      </c>
    </row>
    <row r="20" spans="1:3" x14ac:dyDescent="0.3">
      <c r="A20" t="s">
        <v>17</v>
      </c>
      <c r="B20" s="9">
        <v>25000</v>
      </c>
    </row>
    <row r="21" spans="1:3" x14ac:dyDescent="0.3">
      <c r="A21" t="s">
        <v>18</v>
      </c>
      <c r="B21" s="9">
        <v>25000</v>
      </c>
    </row>
    <row r="22" spans="1:3" x14ac:dyDescent="0.3">
      <c r="A22" t="s">
        <v>19</v>
      </c>
      <c r="B22" s="9">
        <v>3000</v>
      </c>
    </row>
    <row r="23" spans="1:3" x14ac:dyDescent="0.3">
      <c r="A23" t="s">
        <v>20</v>
      </c>
      <c r="B23" s="9">
        <v>50000</v>
      </c>
    </row>
    <row r="24" spans="1:3" x14ac:dyDescent="0.3">
      <c r="A24" t="s">
        <v>21</v>
      </c>
      <c r="B24" s="9">
        <v>100000</v>
      </c>
    </row>
    <row r="25" spans="1:3" x14ac:dyDescent="0.3">
      <c r="A25" t="s">
        <v>22</v>
      </c>
      <c r="B25" s="9">
        <v>2000</v>
      </c>
    </row>
    <row r="26" spans="1:3" x14ac:dyDescent="0.3">
      <c r="A26" t="s">
        <v>14</v>
      </c>
      <c r="B26" s="9">
        <v>36500</v>
      </c>
    </row>
    <row r="27" spans="1:3" x14ac:dyDescent="0.3">
      <c r="A27" t="s">
        <v>23</v>
      </c>
      <c r="B27" s="9">
        <v>3000</v>
      </c>
    </row>
    <row r="28" spans="1:3" x14ac:dyDescent="0.3">
      <c r="A28" t="s">
        <v>24</v>
      </c>
      <c r="B28" s="9">
        <v>1500</v>
      </c>
    </row>
    <row r="29" spans="1:3" x14ac:dyDescent="0.3">
      <c r="A29" t="s">
        <v>25</v>
      </c>
      <c r="B29" s="9">
        <v>5000</v>
      </c>
    </row>
    <row r="30" spans="1:3" ht="15.6" x14ac:dyDescent="0.3">
      <c r="A30" t="s">
        <v>26</v>
      </c>
      <c r="B30" s="9">
        <v>2800</v>
      </c>
      <c r="C30" s="23"/>
    </row>
    <row r="31" spans="1:3" x14ac:dyDescent="0.3">
      <c r="A31" s="21" t="s">
        <v>15</v>
      </c>
      <c r="B31" s="22">
        <f>SUM(B20:B28)</f>
        <v>246000</v>
      </c>
    </row>
    <row r="33" spans="1:2" ht="18" x14ac:dyDescent="0.35">
      <c r="A33" s="17" t="s">
        <v>27</v>
      </c>
    </row>
    <row r="34" spans="1:2" x14ac:dyDescent="0.3">
      <c r="A34" t="s">
        <v>28</v>
      </c>
      <c r="B34" s="9">
        <v>10000</v>
      </c>
    </row>
    <row r="35" spans="1:2" x14ac:dyDescent="0.3">
      <c r="A35" t="s">
        <v>29</v>
      </c>
      <c r="B35" s="9">
        <v>5000</v>
      </c>
    </row>
    <row r="36" spans="1:2" x14ac:dyDescent="0.3">
      <c r="A36" t="s">
        <v>30</v>
      </c>
      <c r="B36" s="9">
        <v>25000</v>
      </c>
    </row>
    <row r="37" spans="1:2" x14ac:dyDescent="0.3">
      <c r="A37" t="s">
        <v>31</v>
      </c>
      <c r="B37" s="9">
        <v>250000</v>
      </c>
    </row>
    <row r="38" spans="1:2" x14ac:dyDescent="0.3">
      <c r="A38" t="s">
        <v>32</v>
      </c>
      <c r="B38" s="9">
        <v>69000</v>
      </c>
    </row>
    <row r="39" spans="1:2" x14ac:dyDescent="0.3">
      <c r="A39" t="s">
        <v>33</v>
      </c>
      <c r="B39" s="9">
        <v>7500</v>
      </c>
    </row>
    <row r="40" spans="1:2" x14ac:dyDescent="0.3">
      <c r="A40" t="s">
        <v>34</v>
      </c>
      <c r="B40" s="9">
        <v>20000</v>
      </c>
    </row>
    <row r="41" spans="1:2" x14ac:dyDescent="0.3">
      <c r="A41" s="21" t="s">
        <v>15</v>
      </c>
      <c r="B41" s="22">
        <f>SUM(B34:B40)</f>
        <v>386500</v>
      </c>
    </row>
    <row r="44" spans="1:2" x14ac:dyDescent="0.3">
      <c r="A44" t="s">
        <v>35</v>
      </c>
      <c r="B44" s="26">
        <f>SUM(B16,B31)</f>
        <v>714750</v>
      </c>
    </row>
    <row r="45" spans="1:2" x14ac:dyDescent="0.3">
      <c r="A45" t="s">
        <v>36</v>
      </c>
      <c r="B45" s="26">
        <v>447089</v>
      </c>
    </row>
    <row r="46" spans="1:2" x14ac:dyDescent="0.3">
      <c r="A46" t="s">
        <v>37</v>
      </c>
      <c r="B46" s="22">
        <f>SUM(B44:B45)</f>
        <v>1161839</v>
      </c>
    </row>
    <row r="50" spans="1:2" x14ac:dyDescent="0.3">
      <c r="A50" t="s">
        <v>38</v>
      </c>
      <c r="B50" s="26">
        <v>1102000</v>
      </c>
    </row>
    <row r="51" spans="1:2" x14ac:dyDescent="0.3">
      <c r="A51" t="s">
        <v>39</v>
      </c>
      <c r="B51" s="26">
        <f>(B46-B50)</f>
        <v>59839</v>
      </c>
    </row>
    <row r="53" spans="1:2" x14ac:dyDescent="0.3">
      <c r="A53" s="11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F77DE-3669-457B-9F9C-0A720FA0BFCC}">
  <dimension ref="A2:F26"/>
  <sheetViews>
    <sheetView zoomScaleNormal="100" workbookViewId="0">
      <selection activeCell="G19" sqref="G19"/>
    </sheetView>
  </sheetViews>
  <sheetFormatPr defaultRowHeight="15" customHeight="1" x14ac:dyDescent="0.3"/>
  <cols>
    <col min="1" max="1" width="24.6640625" customWidth="1"/>
    <col min="2" max="2" width="19.6640625" customWidth="1"/>
    <col min="3" max="3" width="18.33203125" customWidth="1"/>
    <col min="4" max="4" width="14.6640625" customWidth="1"/>
    <col min="5" max="5" width="12.5546875" customWidth="1"/>
    <col min="6" max="6" width="17.33203125" customWidth="1"/>
  </cols>
  <sheetData>
    <row r="2" spans="1:6" s="11" customFormat="1" ht="52.95" customHeight="1" x14ac:dyDescent="0.3">
      <c r="A2" s="11" t="s">
        <v>41</v>
      </c>
      <c r="B2" s="11" t="s">
        <v>42</v>
      </c>
      <c r="C2" s="11" t="s">
        <v>43</v>
      </c>
      <c r="D2" s="11" t="s">
        <v>44</v>
      </c>
      <c r="E2" s="11" t="s">
        <v>45</v>
      </c>
      <c r="F2" s="11" t="s">
        <v>46</v>
      </c>
    </row>
    <row r="3" spans="1:6" ht="31.95" customHeight="1" x14ac:dyDescent="0.3">
      <c r="A3" s="1" t="s">
        <v>47</v>
      </c>
      <c r="B3" s="1" t="s">
        <v>48</v>
      </c>
      <c r="C3" s="2">
        <v>10000</v>
      </c>
      <c r="D3" s="3" t="s">
        <v>49</v>
      </c>
      <c r="E3" s="4">
        <v>0.01</v>
      </c>
      <c r="F3" s="9">
        <v>10000</v>
      </c>
    </row>
    <row r="4" spans="1:6" ht="33" customHeight="1" x14ac:dyDescent="0.3">
      <c r="A4" s="1" t="s">
        <v>30</v>
      </c>
      <c r="B4" s="1" t="s">
        <v>48</v>
      </c>
      <c r="C4" s="2">
        <v>25000</v>
      </c>
      <c r="D4" s="14" t="s">
        <v>50</v>
      </c>
      <c r="E4" s="4">
        <v>0.02</v>
      </c>
      <c r="F4" s="9">
        <v>0</v>
      </c>
    </row>
    <row r="5" spans="1:6" ht="49.2" customHeight="1" x14ac:dyDescent="0.3">
      <c r="A5" s="1" t="s">
        <v>51</v>
      </c>
      <c r="B5" s="1" t="s">
        <v>52</v>
      </c>
      <c r="C5" s="2">
        <v>30000</v>
      </c>
      <c r="D5" s="3" t="s">
        <v>49</v>
      </c>
      <c r="E5" s="4">
        <v>0.03</v>
      </c>
      <c r="F5" s="9">
        <v>30000</v>
      </c>
    </row>
    <row r="6" spans="1:6" ht="59.4" customHeight="1" x14ac:dyDescent="0.3">
      <c r="A6" s="1" t="s">
        <v>53</v>
      </c>
      <c r="B6" s="1" t="s">
        <v>52</v>
      </c>
      <c r="C6" s="2">
        <v>100000</v>
      </c>
      <c r="D6" s="3" t="s">
        <v>49</v>
      </c>
      <c r="E6" s="4">
        <v>0.09</v>
      </c>
      <c r="F6" s="9">
        <v>50000</v>
      </c>
    </row>
    <row r="7" spans="1:6" ht="55.95" customHeight="1" x14ac:dyDescent="0.3">
      <c r="A7" s="1" t="s">
        <v>12</v>
      </c>
      <c r="B7" s="1" t="s">
        <v>52</v>
      </c>
      <c r="C7" s="2">
        <v>50000</v>
      </c>
      <c r="D7" s="14" t="s">
        <v>54</v>
      </c>
      <c r="E7" s="4">
        <v>0.05</v>
      </c>
      <c r="F7" s="9">
        <v>0</v>
      </c>
    </row>
    <row r="8" spans="1:6" ht="41.4" customHeight="1" x14ac:dyDescent="0.3">
      <c r="A8" s="1" t="s">
        <v>55</v>
      </c>
      <c r="B8" s="1" t="s">
        <v>52</v>
      </c>
      <c r="C8" s="2">
        <v>5000</v>
      </c>
      <c r="D8" s="3" t="s">
        <v>56</v>
      </c>
      <c r="E8" s="4">
        <v>0</v>
      </c>
      <c r="F8" s="9">
        <v>0</v>
      </c>
    </row>
    <row r="9" spans="1:6" ht="53.4" customHeight="1" x14ac:dyDescent="0.3">
      <c r="A9" s="1" t="s">
        <v>7</v>
      </c>
      <c r="B9" s="1" t="s">
        <v>48</v>
      </c>
      <c r="C9" s="2">
        <v>5000</v>
      </c>
      <c r="D9" s="14" t="s">
        <v>57</v>
      </c>
      <c r="E9" s="4">
        <v>0</v>
      </c>
      <c r="F9" s="9">
        <v>0</v>
      </c>
    </row>
    <row r="10" spans="1:6" ht="37.200000000000003" customHeight="1" x14ac:dyDescent="0.3">
      <c r="A10" s="1" t="s">
        <v>11</v>
      </c>
      <c r="B10" s="1" t="s">
        <v>52</v>
      </c>
      <c r="C10" s="10">
        <v>12000</v>
      </c>
      <c r="D10" s="14" t="s">
        <v>54</v>
      </c>
      <c r="E10" s="4">
        <v>0.02</v>
      </c>
      <c r="F10" s="9">
        <v>0</v>
      </c>
    </row>
    <row r="11" spans="1:6" ht="48" customHeight="1" x14ac:dyDescent="0.3">
      <c r="A11" s="1" t="s">
        <v>4</v>
      </c>
      <c r="B11" s="1" t="s">
        <v>48</v>
      </c>
      <c r="C11" s="2">
        <v>10000</v>
      </c>
      <c r="D11" s="14" t="s">
        <v>57</v>
      </c>
      <c r="E11" s="4">
        <v>0.01</v>
      </c>
      <c r="F11" s="9">
        <v>0</v>
      </c>
    </row>
    <row r="12" spans="1:6" ht="44.4" customHeight="1" x14ac:dyDescent="0.3">
      <c r="A12" s="1" t="s">
        <v>5</v>
      </c>
      <c r="B12" s="1" t="s">
        <v>48</v>
      </c>
      <c r="C12" s="2">
        <v>10000</v>
      </c>
      <c r="D12" s="14" t="s">
        <v>54</v>
      </c>
      <c r="E12" s="4">
        <v>0.01</v>
      </c>
      <c r="F12" s="9">
        <v>0</v>
      </c>
    </row>
    <row r="13" spans="1:6" ht="31.2" customHeight="1" x14ac:dyDescent="0.3">
      <c r="A13" s="1" t="s">
        <v>58</v>
      </c>
      <c r="B13" s="1" t="s">
        <v>52</v>
      </c>
      <c r="C13" s="2">
        <v>25000</v>
      </c>
      <c r="D13" s="14" t="s">
        <v>54</v>
      </c>
      <c r="E13" s="4">
        <v>0.02</v>
      </c>
      <c r="F13" s="9">
        <v>0</v>
      </c>
    </row>
    <row r="14" spans="1:6" ht="42" customHeight="1" x14ac:dyDescent="0.3">
      <c r="A14" s="1" t="s">
        <v>8</v>
      </c>
      <c r="B14" s="1" t="s">
        <v>48</v>
      </c>
      <c r="C14" s="2">
        <v>10000</v>
      </c>
      <c r="D14" s="14" t="s">
        <v>57</v>
      </c>
      <c r="E14" s="4">
        <v>0.01</v>
      </c>
      <c r="F14" s="9">
        <v>0</v>
      </c>
    </row>
    <row r="15" spans="1:6" ht="42" customHeight="1" x14ac:dyDescent="0.3">
      <c r="A15" s="1" t="s">
        <v>28</v>
      </c>
      <c r="B15" s="1" t="s">
        <v>48</v>
      </c>
      <c r="C15" s="2">
        <v>10000</v>
      </c>
      <c r="D15" s="3" t="s">
        <v>59</v>
      </c>
      <c r="E15" s="4">
        <v>0.01</v>
      </c>
      <c r="F15" s="9">
        <v>0</v>
      </c>
    </row>
    <row r="16" spans="1:6" ht="45" customHeight="1" x14ac:dyDescent="0.3">
      <c r="A16" s="1" t="s">
        <v>60</v>
      </c>
      <c r="B16" s="1" t="s">
        <v>61</v>
      </c>
      <c r="C16" s="2">
        <v>10000</v>
      </c>
      <c r="D16" s="3" t="s">
        <v>59</v>
      </c>
      <c r="E16" s="4">
        <v>0.01</v>
      </c>
      <c r="F16" s="9">
        <v>10000</v>
      </c>
    </row>
    <row r="17" spans="1:6" ht="40.5" customHeight="1" x14ac:dyDescent="0.3">
      <c r="A17" s="1" t="s">
        <v>62</v>
      </c>
      <c r="B17" s="1" t="s">
        <v>48</v>
      </c>
      <c r="C17" s="10">
        <v>45000</v>
      </c>
      <c r="D17" s="14" t="s">
        <v>63</v>
      </c>
      <c r="E17" s="4">
        <v>0.06</v>
      </c>
      <c r="F17" s="9">
        <v>45000</v>
      </c>
    </row>
    <row r="18" spans="1:6" ht="34.950000000000003" customHeight="1" x14ac:dyDescent="0.3">
      <c r="A18" s="1" t="s">
        <v>62</v>
      </c>
      <c r="B18" s="1" t="s">
        <v>64</v>
      </c>
      <c r="C18" s="10">
        <v>5000</v>
      </c>
      <c r="D18" s="14" t="s">
        <v>63</v>
      </c>
      <c r="E18" s="4">
        <v>0.01</v>
      </c>
      <c r="F18" s="9">
        <v>5000</v>
      </c>
    </row>
    <row r="19" spans="1:6" ht="32.4" customHeight="1" x14ac:dyDescent="0.3">
      <c r="A19" s="1" t="s">
        <v>62</v>
      </c>
      <c r="B19" s="1" t="s">
        <v>48</v>
      </c>
      <c r="C19" s="2">
        <v>200000</v>
      </c>
      <c r="D19" s="14" t="s">
        <v>54</v>
      </c>
      <c r="E19" s="4">
        <v>0.19</v>
      </c>
      <c r="F19" s="9">
        <v>0</v>
      </c>
    </row>
    <row r="20" spans="1:6" ht="29.4" customHeight="1" x14ac:dyDescent="0.3">
      <c r="A20" s="1" t="s">
        <v>10</v>
      </c>
      <c r="B20" s="1" t="s">
        <v>48</v>
      </c>
      <c r="C20" s="10">
        <v>300000</v>
      </c>
      <c r="D20" s="3" t="s">
        <v>65</v>
      </c>
      <c r="E20" s="4">
        <v>0.3</v>
      </c>
      <c r="F20" s="9">
        <v>0</v>
      </c>
    </row>
    <row r="21" spans="1:6" ht="38.4" customHeight="1" x14ac:dyDescent="0.3">
      <c r="A21" s="1" t="s">
        <v>17</v>
      </c>
      <c r="B21" s="1" t="s">
        <v>48</v>
      </c>
      <c r="C21" s="10">
        <v>25000</v>
      </c>
      <c r="D21" s="14" t="s">
        <v>66</v>
      </c>
      <c r="E21" s="4">
        <v>0.05</v>
      </c>
      <c r="F21" s="9">
        <v>0</v>
      </c>
    </row>
    <row r="22" spans="1:6" ht="40.5" customHeight="1" x14ac:dyDescent="0.3">
      <c r="A22" s="1" t="s">
        <v>9</v>
      </c>
      <c r="B22" s="1" t="s">
        <v>48</v>
      </c>
      <c r="C22" s="2">
        <v>10000</v>
      </c>
      <c r="D22" s="14" t="s">
        <v>54</v>
      </c>
      <c r="E22" s="4">
        <v>0.01</v>
      </c>
      <c r="F22" s="9">
        <v>0</v>
      </c>
    </row>
    <row r="23" spans="1:6" ht="33.6" customHeight="1" x14ac:dyDescent="0.3">
      <c r="A23" s="1" t="s">
        <v>67</v>
      </c>
      <c r="B23" s="1" t="s">
        <v>48</v>
      </c>
      <c r="C23" s="2">
        <v>40000</v>
      </c>
      <c r="D23" s="14" t="s">
        <v>49</v>
      </c>
      <c r="E23" s="4">
        <v>0.04</v>
      </c>
      <c r="F23" s="9">
        <v>40000</v>
      </c>
    </row>
    <row r="24" spans="1:6" ht="52.95" customHeight="1" x14ac:dyDescent="0.3">
      <c r="A24" s="5" t="s">
        <v>20</v>
      </c>
      <c r="B24" s="5" t="s">
        <v>52</v>
      </c>
      <c r="C24" s="6">
        <v>50000</v>
      </c>
      <c r="D24" s="7" t="s">
        <v>68</v>
      </c>
      <c r="E24" s="8">
        <v>0.05</v>
      </c>
      <c r="F24" s="9">
        <v>0</v>
      </c>
    </row>
    <row r="25" spans="1:6" ht="58.2" customHeight="1" x14ac:dyDescent="0.3">
      <c r="A25" s="1" t="s">
        <v>69</v>
      </c>
      <c r="B25" s="1" t="s">
        <v>52</v>
      </c>
      <c r="C25" s="2">
        <v>3000</v>
      </c>
      <c r="D25" s="3" t="s">
        <v>68</v>
      </c>
      <c r="E25" s="4">
        <v>0</v>
      </c>
      <c r="F25" s="9">
        <v>0</v>
      </c>
    </row>
    <row r="26" spans="1:6" ht="14.4" x14ac:dyDescent="0.3">
      <c r="F26" s="9">
        <f>SUM(F3:F25)</f>
        <v>190000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5C08A-6968-443C-A28B-C4EC0B1B8F27}">
  <dimension ref="A2:D14"/>
  <sheetViews>
    <sheetView workbookViewId="0">
      <selection activeCell="D9" sqref="D9"/>
    </sheetView>
  </sheetViews>
  <sheetFormatPr defaultRowHeight="14.4" x14ac:dyDescent="0.3"/>
  <cols>
    <col min="1" max="1" width="28.5546875" customWidth="1"/>
    <col min="2" max="2" width="20.44140625" customWidth="1"/>
    <col min="3" max="3" width="20.44140625" hidden="1" customWidth="1"/>
    <col min="4" max="4" width="19.6640625" customWidth="1"/>
  </cols>
  <sheetData>
    <row r="2" spans="1:4" s="19" customFormat="1" ht="18" x14ac:dyDescent="0.35">
      <c r="A2" s="17" t="s">
        <v>70</v>
      </c>
      <c r="B2" s="17" t="s">
        <v>71</v>
      </c>
      <c r="C2" s="17" t="s">
        <v>72</v>
      </c>
      <c r="D2" s="17" t="s">
        <v>46</v>
      </c>
    </row>
    <row r="3" spans="1:4" x14ac:dyDescent="0.3">
      <c r="A3" t="s">
        <v>73</v>
      </c>
      <c r="B3" s="15">
        <v>50000</v>
      </c>
      <c r="C3" s="15"/>
      <c r="D3" t="s">
        <v>74</v>
      </c>
    </row>
    <row r="4" spans="1:4" x14ac:dyDescent="0.3">
      <c r="A4" t="s">
        <v>75</v>
      </c>
      <c r="B4" s="15">
        <v>20000</v>
      </c>
      <c r="C4" s="15"/>
    </row>
    <row r="5" spans="1:4" x14ac:dyDescent="0.3">
      <c r="A5" t="s">
        <v>76</v>
      </c>
      <c r="B5" s="15">
        <v>150000</v>
      </c>
      <c r="C5" s="15"/>
    </row>
    <row r="6" spans="1:4" x14ac:dyDescent="0.3">
      <c r="A6" t="s">
        <v>77</v>
      </c>
      <c r="B6" s="15">
        <v>190000</v>
      </c>
      <c r="C6" s="15"/>
      <c r="D6" t="s">
        <v>74</v>
      </c>
    </row>
    <row r="7" spans="1:4" x14ac:dyDescent="0.3">
      <c r="A7" t="s">
        <v>78</v>
      </c>
      <c r="B7" s="15">
        <v>90000</v>
      </c>
      <c r="C7" s="15"/>
      <c r="D7" t="s">
        <v>74</v>
      </c>
    </row>
    <row r="8" spans="1:4" x14ac:dyDescent="0.3">
      <c r="A8" t="s">
        <v>79</v>
      </c>
      <c r="B8" s="15">
        <v>15000</v>
      </c>
      <c r="C8" s="15"/>
    </row>
    <row r="9" spans="1:4" x14ac:dyDescent="0.3">
      <c r="A9" t="s">
        <v>80</v>
      </c>
      <c r="B9" s="18">
        <v>47416.15</v>
      </c>
      <c r="C9" s="18"/>
    </row>
    <row r="10" spans="1:4" x14ac:dyDescent="0.3">
      <c r="A10" t="s">
        <v>81</v>
      </c>
      <c r="B10" s="18">
        <v>40000</v>
      </c>
      <c r="C10" s="18"/>
    </row>
    <row r="11" spans="1:4" x14ac:dyDescent="0.3">
      <c r="A11" t="s">
        <v>82</v>
      </c>
      <c r="B11" s="18">
        <v>2500</v>
      </c>
      <c r="C11" s="18"/>
    </row>
    <row r="12" spans="1:4" x14ac:dyDescent="0.3">
      <c r="A12" t="s">
        <v>18</v>
      </c>
      <c r="B12" s="18">
        <v>25000</v>
      </c>
      <c r="C12" s="18"/>
    </row>
    <row r="13" spans="1:4" x14ac:dyDescent="0.3">
      <c r="B13" s="18"/>
      <c r="C13" s="18"/>
    </row>
    <row r="14" spans="1:4" ht="18" x14ac:dyDescent="0.35">
      <c r="A14" s="17" t="s">
        <v>15</v>
      </c>
      <c r="B14" s="20">
        <f>SUM(B3:B12)</f>
        <v>629916.15</v>
      </c>
      <c r="C1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ED7C-AC2A-4F52-9C38-EFB255392080}">
  <dimension ref="A1:D18"/>
  <sheetViews>
    <sheetView workbookViewId="0">
      <selection activeCell="A21" sqref="A21"/>
    </sheetView>
  </sheetViews>
  <sheetFormatPr defaultRowHeight="14.4" x14ac:dyDescent="0.3"/>
  <cols>
    <col min="1" max="1" width="26.109375" customWidth="1"/>
    <col min="2" max="2" width="21.109375" customWidth="1"/>
    <col min="3" max="3" width="26.109375" customWidth="1"/>
    <col min="4" max="4" width="39.33203125" hidden="1" customWidth="1"/>
  </cols>
  <sheetData>
    <row r="1" spans="1:4" s="11" customFormat="1" ht="18" x14ac:dyDescent="0.35">
      <c r="A1" s="17" t="s">
        <v>83</v>
      </c>
      <c r="B1" s="17" t="s">
        <v>84</v>
      </c>
      <c r="C1" s="17" t="s">
        <v>85</v>
      </c>
      <c r="D1" s="17" t="s">
        <v>86</v>
      </c>
    </row>
    <row r="3" spans="1:4" ht="15.6" x14ac:dyDescent="0.3">
      <c r="A3" s="12" t="s">
        <v>87</v>
      </c>
      <c r="B3" s="12">
        <v>850</v>
      </c>
      <c r="C3" s="12"/>
    </row>
    <row r="4" spans="1:4" ht="15.6" x14ac:dyDescent="0.3">
      <c r="A4" s="12" t="s">
        <v>88</v>
      </c>
      <c r="B4" s="12">
        <v>2100</v>
      </c>
      <c r="C4" s="12"/>
    </row>
    <row r="5" spans="1:4" ht="15.6" x14ac:dyDescent="0.3">
      <c r="A5" s="12" t="s">
        <v>89</v>
      </c>
      <c r="B5" s="12">
        <v>1600</v>
      </c>
      <c r="C5" s="12"/>
    </row>
    <row r="6" spans="1:4" ht="15.6" x14ac:dyDescent="0.3">
      <c r="A6" s="12" t="s">
        <v>90</v>
      </c>
      <c r="B6" s="12">
        <v>475</v>
      </c>
      <c r="C6" s="12"/>
    </row>
    <row r="7" spans="1:4" ht="15.6" x14ac:dyDescent="0.3">
      <c r="A7" s="13" t="s">
        <v>91</v>
      </c>
      <c r="B7" s="12">
        <v>0</v>
      </c>
      <c r="C7" s="13">
        <v>1000</v>
      </c>
    </row>
    <row r="8" spans="1:4" ht="15.6" x14ac:dyDescent="0.3">
      <c r="A8" s="13" t="s">
        <v>92</v>
      </c>
      <c r="B8" s="12">
        <v>2100</v>
      </c>
      <c r="C8" s="13"/>
    </row>
    <row r="9" spans="1:4" ht="31.2" x14ac:dyDescent="0.3">
      <c r="A9" s="13" t="s">
        <v>93</v>
      </c>
      <c r="B9" s="12">
        <v>750</v>
      </c>
      <c r="C9" s="13"/>
    </row>
    <row r="10" spans="1:4" ht="31.2" x14ac:dyDescent="0.3">
      <c r="A10" s="13" t="s">
        <v>94</v>
      </c>
      <c r="B10" s="16">
        <v>5000</v>
      </c>
      <c r="C10" s="13"/>
    </row>
    <row r="11" spans="1:4" ht="15.6" x14ac:dyDescent="0.3">
      <c r="A11" s="13" t="s">
        <v>95</v>
      </c>
      <c r="B11" s="12">
        <v>0</v>
      </c>
      <c r="C11" s="23">
        <v>5000</v>
      </c>
    </row>
    <row r="12" spans="1:4" ht="15.6" x14ac:dyDescent="0.3">
      <c r="A12" s="23" t="s">
        <v>96</v>
      </c>
      <c r="B12" s="12">
        <v>0</v>
      </c>
      <c r="C12" s="23">
        <v>2800</v>
      </c>
    </row>
    <row r="13" spans="1:4" ht="15.6" x14ac:dyDescent="0.3">
      <c r="A13" s="13" t="s">
        <v>97</v>
      </c>
      <c r="B13" s="12">
        <v>0</v>
      </c>
      <c r="C13" s="23">
        <v>2000</v>
      </c>
    </row>
    <row r="14" spans="1:4" ht="15.6" x14ac:dyDescent="0.3">
      <c r="A14" s="13" t="s">
        <v>98</v>
      </c>
      <c r="B14" s="12">
        <v>0</v>
      </c>
      <c r="C14" s="13">
        <v>3000</v>
      </c>
    </row>
    <row r="15" spans="1:4" ht="31.2" x14ac:dyDescent="0.3">
      <c r="A15" s="13" t="s">
        <v>99</v>
      </c>
      <c r="B15" s="12">
        <v>0</v>
      </c>
      <c r="C15" s="23">
        <v>1500</v>
      </c>
    </row>
    <row r="16" spans="1:4" ht="26.25" customHeight="1" x14ac:dyDescent="0.3">
      <c r="A16" s="12" t="s">
        <v>100</v>
      </c>
      <c r="B16" s="25">
        <v>21375</v>
      </c>
      <c r="C16" s="24"/>
    </row>
    <row r="17" spans="1:3" ht="26.25" customHeight="1" x14ac:dyDescent="0.3">
      <c r="A17" s="12" t="s">
        <v>101</v>
      </c>
      <c r="B17" s="12">
        <v>0</v>
      </c>
      <c r="C17" s="24">
        <v>48250</v>
      </c>
    </row>
    <row r="18" spans="1:3" ht="15.6" x14ac:dyDescent="0.3">
      <c r="A18" s="12"/>
      <c r="B18" s="12">
        <f>SUM(B3:B17)</f>
        <v>34250</v>
      </c>
      <c r="C18" s="16">
        <f>SUM(C3:C17)</f>
        <v>63550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19112a-9b8f-4859-b694-ea4f4d5a7f4f" xsi:nil="true"/>
    <lcf76f155ced4ddcb4097134ff3c332f xmlns="a7a44b30-3045-4fa2-9ec5-dab52ee3f63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BDE59D8262C44CB903B86E84155688" ma:contentTypeVersion="18" ma:contentTypeDescription="Create a new document." ma:contentTypeScope="" ma:versionID="0fdfb01770ab02d7aa1d9a8571053fde">
  <xsd:schema xmlns:xsd="http://www.w3.org/2001/XMLSchema" xmlns:xs="http://www.w3.org/2001/XMLSchema" xmlns:p="http://schemas.microsoft.com/office/2006/metadata/properties" xmlns:ns2="a7a44b30-3045-4fa2-9ec5-dab52ee3f637" xmlns:ns3="4119112a-9b8f-4859-b694-ea4f4d5a7f4f" targetNamespace="http://schemas.microsoft.com/office/2006/metadata/properties" ma:root="true" ma:fieldsID="b510454fa17bf4ef00035a77974d017c" ns2:_="" ns3:_="">
    <xsd:import namespace="a7a44b30-3045-4fa2-9ec5-dab52ee3f637"/>
    <xsd:import namespace="4119112a-9b8f-4859-b694-ea4f4d5a7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44b30-3045-4fa2-9ec5-dab52ee3f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e6d5a68-70fe-406e-bc19-628af3fee4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9112a-9b8f-4859-b694-ea4f4d5a7f4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fd83ead-0148-4ffb-8311-b487488b3865}" ma:internalName="TaxCatchAll" ma:showField="CatchAllData" ma:web="4119112a-9b8f-4859-b694-ea4f4d5a7f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715BB-BC57-489C-8897-54697BA0B8E0}">
  <ds:schemaRefs>
    <ds:schemaRef ds:uri="http://schemas.microsoft.com/office/2006/metadata/properties"/>
    <ds:schemaRef ds:uri="http://schemas.microsoft.com/office/infopath/2007/PartnerControls"/>
    <ds:schemaRef ds:uri="4119112a-9b8f-4859-b694-ea4f4d5a7f4f"/>
    <ds:schemaRef ds:uri="a7a44b30-3045-4fa2-9ec5-dab52ee3f637"/>
  </ds:schemaRefs>
</ds:datastoreItem>
</file>

<file path=customXml/itemProps2.xml><?xml version="1.0" encoding="utf-8"?>
<ds:datastoreItem xmlns:ds="http://schemas.openxmlformats.org/officeDocument/2006/customXml" ds:itemID="{A005A42E-D4B3-4AEB-845F-E078976EEA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a44b30-3045-4fa2-9ec5-dab52ee3f637"/>
    <ds:schemaRef ds:uri="4119112a-9b8f-4859-b694-ea4f4d5a7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9A016E-62CF-42EE-B715-569D03AB3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By Quarter</vt:lpstr>
      <vt:lpstr>Current Grant Projections</vt:lpstr>
      <vt:lpstr>New Grants Submitted</vt:lpstr>
      <vt:lpstr>Earned Income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 Laposa</dc:creator>
  <cp:keywords/>
  <dc:description/>
  <cp:lastModifiedBy>Greg Laposa</cp:lastModifiedBy>
  <cp:revision/>
  <dcterms:created xsi:type="dcterms:W3CDTF">2026-03-23T18:22:43Z</dcterms:created>
  <dcterms:modified xsi:type="dcterms:W3CDTF">2026-08-13T18:07:28Z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0x01010086BDE59D8262C44CB903B86E84155688</vt:lpwstr>
  </property>
</Properties>
</file>